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образец Шушенский район\"/>
    </mc:Choice>
  </mc:AlternateContent>
  <bookViews>
    <workbookView xWindow="0" yWindow="0" windowWidth="28800" windowHeight="11865"/>
  </bookViews>
  <sheets>
    <sheet name="на 01.03.2023год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8" l="1"/>
  <c r="B8" i="28" l="1"/>
  <c r="C18" i="28"/>
  <c r="C46" i="28" l="1"/>
  <c r="D44" i="28"/>
  <c r="D43" i="28"/>
  <c r="D41" i="28"/>
  <c r="C35" i="28"/>
  <c r="B35" i="28"/>
  <c r="D31" i="28"/>
  <c r="D26" i="28"/>
  <c r="B18" i="28"/>
  <c r="B19" i="28" s="1"/>
  <c r="D16" i="28"/>
  <c r="D15" i="28"/>
  <c r="D14" i="28"/>
  <c r="D13" i="28"/>
  <c r="D12" i="28"/>
  <c r="D11" i="28"/>
  <c r="D10" i="28"/>
  <c r="C8" i="28"/>
  <c r="C19" i="28" s="1"/>
  <c r="D7" i="28"/>
  <c r="D6" i="28"/>
  <c r="D18" i="28" l="1"/>
  <c r="D46" i="28"/>
  <c r="D35" i="28"/>
  <c r="D8" i="28"/>
</calcChain>
</file>

<file path=xl/sharedStrings.xml><?xml version="1.0" encoding="utf-8"?>
<sst xmlns="http://schemas.openxmlformats.org/spreadsheetml/2006/main" count="50" uniqueCount="40">
  <si>
    <t>Наименование показателя</t>
  </si>
  <si>
    <t>% исполнения</t>
  </si>
  <si>
    <t xml:space="preserve">ДОХОДЫ </t>
  </si>
  <si>
    <t>Всего доходов</t>
  </si>
  <si>
    <t>Налоговые и неналоговые доходы</t>
  </si>
  <si>
    <t>Безвозмездные поступления</t>
  </si>
  <si>
    <t xml:space="preserve">РАСХОДЫ </t>
  </si>
  <si>
    <t xml:space="preserve">Всего расходов </t>
  </si>
  <si>
    <t>тыс.рублей</t>
  </si>
  <si>
    <t>Результат исполнения бюджета (дефицит "-", профицит "+")</t>
  </si>
  <si>
    <t>Общегосударственные расходы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</si>
  <si>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</si>
  <si>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</si>
  <si>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</si>
  <si>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Культура, кинематография</t>
  </si>
  <si>
    <t>Социальная политика</t>
  </si>
  <si>
    <t>Х</t>
  </si>
  <si>
    <t>Обслуживание муниципального долга</t>
  </si>
  <si>
    <t>Жилищно-коммунальное хозяйство</t>
  </si>
  <si>
    <t>Налог на доходы физических лиц</t>
  </si>
  <si>
    <t>Акцизы по подакцизным товарам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</si>
  <si>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</si>
  <si>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</si>
  <si>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</si>
  <si>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Штрафные санкции, возмещение ущерба</t>
  </si>
  <si>
    <t>Прочие неналоговые доходы</t>
  </si>
  <si>
    <t>Всего налоговые и неналоговые доходы</t>
  </si>
  <si>
    <t>Дотации</t>
  </si>
  <si>
    <t>Субсидии</t>
  </si>
  <si>
    <t>Субвенции</t>
  </si>
  <si>
    <t>Всего безвоздмездные перечисления</t>
  </si>
  <si>
    <t>Иные межбюджетные трансферты</t>
  </si>
  <si>
    <t>Прочие безвозмездные поступления</t>
  </si>
  <si>
    <t>Сведения об исполнении бюджета на 01.03. 2023 года</t>
  </si>
  <si>
    <t>План на 2023г.</t>
  </si>
  <si>
    <t>Исполнено на 01.03.2023</t>
  </si>
  <si>
    <t>Доходы  на 01.03.2023 года</t>
  </si>
  <si>
    <t>Налог на имущество физических лиц</t>
  </si>
  <si>
    <t>Земельный налог</t>
  </si>
  <si>
    <t>БЕЗВОЗДМЕЗДНЫЕ ПЕРЕЧИСЛЕНИЯ  на 01.03.2023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</si>
</sst>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1" xfId="0" applyNumberFormat="1" applyBorder="1"/>
    <xf numFmtId="165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/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300" baseline="0"/>
              <a:t>Исполнение  бюджета на 01.</a:t>
            </a:r>
            <a:r>
              <a:rPr lang="en-US" sz="1300" baseline="0"/>
              <a:t>0</a:t>
            </a:r>
            <a:r>
              <a:rPr lang="ru-RU" sz="1300" baseline="0"/>
              <a:t>3.2023г.</a:t>
            </a:r>
          </a:p>
        </c:rich>
      </c:tx>
      <c:layout>
        <c:manualLayout>
          <c:xMode val="edge"/>
          <c:yMode val="edge"/>
          <c:x val="0.12151377952755905"/>
          <c:y val="2.6058631921824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('на 01.03.2023год'!$A$8,'на 01.03.2023год'!$A$18)</c:f>
              <c:strCache>
                <c:ptCount val="2"/>
                <c:pt idx="0">
                  <c:v>Всего доходов</c:v>
                </c:pt>
                <c:pt idx="1">
                  <c:v>Всего расходов </c:v>
                </c:pt>
              </c:strCache>
            </c:strRef>
          </c:cat>
          <c:val>
            <c:numRef>
              <c:f>('на 01.03.2023год'!$B$8,'на 01.03.2023год'!$B$18)</c:f>
              <c:numCache>
                <c:formatCode>#\ ##0.0</c:formatCode>
                <c:ptCount val="2"/>
                <c:pt idx="0">
                  <c:v>13077.5</c:v>
                </c:pt>
                <c:pt idx="1">
                  <c:v>13077.499999999998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3-4499-8A5B-70953C6DDDEF}"/>
            </c:ext>
          </c:extLst>
        </c:ser>
        <c:ser>
          <c:idx val="1"/>
          <c:order val="1"/>
          <c:tx>
            <c:v>факт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('на 01.03.2023год'!$A$8,'на 01.03.2023год'!$A$18)</c:f>
              <c:strCache>
                <c:ptCount val="2"/>
                <c:pt idx="0">
                  <c:v>Всего доходов</c:v>
                </c:pt>
                <c:pt idx="1">
                  <c:v>Всего расходов </c:v>
                </c:pt>
              </c:strCache>
            </c:strRef>
          </c:cat>
          <c:val>
            <c:numRef>
              <c:f>('на 01.03.2023год'!$C$8,'на 01.03.2023год'!$C$18)</c:f>
              <c:numCache>
                <c:formatCode>#\ ##0.0</c:formatCode>
                <c:ptCount val="2"/>
                <c:pt idx="0" formatCode="#,##0.00">
                  <c:v>1853.3</c:v>
                </c:pt>
                <c:pt idx="1">
                  <c:v>2075.8000000000002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3-4499-8A5B-70953C6DD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41216"/>
        <c:axId val="172644744"/>
      </c:barChart>
      <c:catAx>
        <c:axId val="1726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4744"/>
        <c:crosses val="autoZero"/>
        <c:auto val="1"/>
        <c:lblAlgn val="ctr"/>
        <c:lblOffset val="100"/>
        <c:noMultiLvlLbl val="0"/>
      </c:catAx>
      <c:valAx>
        <c:axId val="17264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расходы районного бюджета на</a:t>
            </a:r>
            <a:r>
              <a:rPr lang="ru-RU" baseline="0"/>
              <a:t> 01.03. </a:t>
            </a:r>
            <a:r>
              <a:rPr lang="ru-RU"/>
              <a:t>2023г.</a:t>
            </a:r>
          </a:p>
        </c:rich>
      </c:tx>
      <c:layout>
        <c:manualLayout>
          <c:xMode val="edge"/>
          <c:yMode val="edge"/>
          <c:x val="0.19852095264849021"/>
          <c:y val="1.8867929200200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solidFill>
              <a:schemeClr val="accent5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'на 01.03.2023год'!$A$10:$A$17</c15:sqref>
                  </c15:fullRef>
                </c:ext>
              </c:extLst>
              <c:f>('на 01.03.2023год'!$A$10,'на 01.03.2023год'!$A$13:$A$16)</c:f>
              <c:strCache>
                <c:ptCount val="5"/>
                <c:pt idx="0">
                  <c:v>Общегосударственные расходы</c:v>
                </c:pt>
                <c:pt idx="1">
                  <c:v>Национальная экономика</c:v>
                </c:pt>
                <c:pt idx="2">
                  <c:v>Жилищно-коммунальное хозяйство</c:v>
                </c:pt>
                <c:pt idx="3">
                  <c:v>Культура, кинематография</c:v>
                </c:pt>
                <c:pt idx="4">
                  <c:v>Социальная политика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'на 01.03.2023год'!$B$10:$B$17</c15:sqref>
                  </c15:fullRef>
                </c:ext>
              </c:extLst>
              <c:f>('на 01.03.2023год'!$B$10,'на 01.03.2023год'!$B$13:$B$16)</c:f>
              <c:numCache>
                <c:formatCode>#\ ##0.0</c:formatCode>
                <c:ptCount val="5"/>
                <c:pt idx="0">
                  <c:v>7336.7</c:v>
                </c:pt>
                <c:pt idx="1">
                  <c:v>631.79999999999995</c:v>
                </c:pt>
                <c:pt idx="2">
                  <c:v>2560.5</c:v>
                </c:pt>
                <c:pt idx="3">
                  <c:v>1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1-4619-95EF-2E8CC58E2EDF}"/>
            </c:ext>
          </c:extLst>
        </c:ser>
        <c:ser>
          <c:idx val="1"/>
          <c:order val="1"/>
          <c:tx>
            <c:v>факт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'на 01.03.2023год'!$A$10:$A$17</c15:sqref>
                  </c15:fullRef>
                </c:ext>
              </c:extLst>
              <c:f>('на 01.03.2023год'!$A$10,'на 01.03.2023год'!$A$13:$A$16)</c:f>
              <c:strCache>
                <c:ptCount val="5"/>
                <c:pt idx="0">
                  <c:v>Общегосударственные расходы</c:v>
                </c:pt>
                <c:pt idx="1">
                  <c:v>Национальная экономика</c:v>
                </c:pt>
                <c:pt idx="2">
                  <c:v>Жилищно-коммунальное хозяйство</c:v>
                </c:pt>
                <c:pt idx="3">
                  <c:v>Культура, кинематография</c:v>
                </c:pt>
                <c:pt idx="4">
                  <c:v>Социальная политика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'на 01.03.2023год'!$C$10:$C$17</c15:sqref>
                  </c15:fullRef>
                </c:ext>
              </c:extLst>
              <c:f>('на 01.03.2023год'!$C$10,'на 01.03.2023год'!$C$13:$C$16)</c:f>
              <c:numCache>
                <c:formatCode>#,##0.00</c:formatCode>
                <c:ptCount val="5"/>
                <c:pt idx="0">
                  <c:v>1267.3</c:v>
                </c:pt>
                <c:pt idx="1">
                  <c:v>60.7</c:v>
                </c:pt>
                <c:pt idx="2">
                  <c:v>426.5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1-4619-95EF-2E8CC58E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46704"/>
        <c:axId val="172640432"/>
      </c:barChart>
      <c:catAx>
        <c:axId val="17264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0432"/>
        <c:crosses val="autoZero"/>
        <c:auto val="1"/>
        <c:lblAlgn val="ctr"/>
        <c:lblOffset val="100"/>
        <c:noMultiLvlLbl val="0"/>
      </c:catAx>
      <c:valAx>
        <c:axId val="1726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300" baseline="0"/>
              <a:t>Дефицит, профицит районного бюджета на 01.03.2023г.</a:t>
            </a:r>
          </a:p>
        </c:rich>
      </c:tx>
      <c:layout>
        <c:manualLayout>
          <c:xMode val="edge"/>
          <c:yMode val="edge"/>
          <c:x val="6.9598785645024544E-2"/>
          <c:y val="3.6366045298650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684536773328869"/>
          <c:y val="0.22040468583599573"/>
          <c:w val="0.78994380054524127"/>
          <c:h val="0.73273695420660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'на 01.03.2023год'!$A$19</c:f>
              <c:strCache>
                <c:ptCount val="1"/>
                <c:pt idx="0">
                  <c:v>Результат исполнения бюджета (дефицит "-", профицит "+")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20844269466317"/>
                      <c:h val="0.104962175990435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FD-47D5-9855-33CF31120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01.03.2023год'!$B$4:$C$4</c:f>
              <c:strCache>
                <c:ptCount val="2"/>
                <c:pt idx="0">
                  <c:v>План на 2023г.</c:v>
                </c:pt>
                <c:pt idx="1">
                  <c:v>Исполнено на 01.03.2023</c:v>
                </c:pt>
              </c:strCache>
            </c:strRef>
          </c:cat>
          <c:val>
            <c:numRef>
              <c:f>'на 01.03.2023год'!$B$19:$C$19</c:f>
              <c:numCache>
                <c:formatCode>#,##0.00</c:formatCode>
                <c:ptCount val="2"/>
                <c:pt idx="0" formatCode="#\ ##0.0">
                  <c:v>0</c:v>
                </c:pt>
                <c:pt idx="1">
                  <c:v>-222.50000000000023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D-47D5-9855-33CF31120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2641608"/>
        <c:axId val="172642392"/>
      </c:barChart>
      <c:catAx>
        <c:axId val="1726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2392"/>
        <c:crosses val="autoZero"/>
        <c:auto val="1"/>
        <c:lblAlgn val="ctr"/>
        <c:lblOffset val="100"/>
        <c:noMultiLvlLbl val="0"/>
      </c:catAx>
      <c:valAx>
        <c:axId val="17264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НАЛОГОВЫЕ И НЕНАЛОГОВЫЕ ДОХОДЫ </a:t>
            </a:r>
            <a:r>
              <a:rPr lang="ru-RU" baseline="0"/>
              <a:t> на 01.03. </a:t>
            </a:r>
            <a:r>
              <a:rPr lang="ru-RU"/>
              <a:t>2023г.</a:t>
            </a:r>
          </a:p>
        </c:rich>
      </c:tx>
      <c:layout>
        <c:manualLayout>
          <c:xMode val="edge"/>
          <c:yMode val="edge"/>
          <c:x val="0.23996871531998093"/>
          <c:y val="1.7777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931414519786966"/>
          <c:y val="6.0897628092237081E-2"/>
          <c:w val="0.84776291313100427"/>
          <c:h val="0.70200092635479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'на 01.03.2023год'!$B$24</c:f>
              <c:strCache>
                <c:ptCount val="1"/>
                <c:pt idx="0">
                  <c:v>План на 2023г.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'на 01.03.2023год'!$A$26:$A$34</c15:sqref>
                  </c15:fullRef>
                </c:ext>
              </c:extLst>
              <c:f>('на 01.03.2023год'!$A$26:$A$31,'на 01.03.2023год'!$A$33:$A$34)</c:f>
              <c:strCache>
                <c:ptCount val="8"/>
                <c:pt idx="0">
                  <c:v>Налог на доходы физических лиц</c:v>
                </c:pt>
                <c:pt idx="1">
                  <c:v>Акцизы по подакцизным товарам</c:v>
                </c:pt>
                <c:pt idx="2">
                  <c:v>Налог на имущество физических лиц</c:v>
                </c:pt>
                <c:pt idx="3">
                  <c:v>Земельный налог</c:v>
                </c:pt>
                <c:pt idx="4">
                  <c:v>Единый сельскохозяйственный налог</c:v>
                </c:pt>
                <c:pt idx="5">
                  <c:v>Государственная пошлина</c:v>
                </c:pt>
                <c:pt idx="6">
                  <c:v>Штрафные санкции, возмещение ущерба</c:v>
                </c:pt>
                <c:pt idx="7">
                  <c:v>Прочие неналоговые доходы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'на 01.03.2023год'!$B$26:$B$34</c15:sqref>
                  </c15:fullRef>
                </c:ext>
              </c:extLst>
              <c:f>('на 01.03.2023год'!$B$26:$B$31,'на 01.03.2023год'!$B$33:$B$34)</c:f>
              <c:numCache>
                <c:formatCode>0.0</c:formatCode>
                <c:ptCount val="8"/>
                <c:pt idx="0">
                  <c:v>491</c:v>
                </c:pt>
                <c:pt idx="1">
                  <c:v>425.4</c:v>
                </c:pt>
                <c:pt idx="2">
                  <c:v>62</c:v>
                </c:pt>
                <c:pt idx="3">
                  <c:v>745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9-4EC1-A286-19D09C1B5330}"/>
            </c:ext>
          </c:extLst>
        </c:ser>
        <c:ser>
          <c:idx val="1"/>
          <c:order val="1"/>
          <c:tx>
            <c:strRef>
              <c:f>'на 01.03.2023год'!$C$24</c:f>
              <c:strCache>
                <c:ptCount val="1"/>
                <c:pt idx="0">
                  <c:v>Исполнено на 01.03.2023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'на 01.03.2023год'!$A$26:$A$34</c15:sqref>
                  </c15:fullRef>
                </c:ext>
              </c:extLst>
              <c:f>('на 01.03.2023год'!$A$26:$A$31,'на 01.03.2023год'!$A$33:$A$34)</c:f>
              <c:strCache>
                <c:ptCount val="8"/>
                <c:pt idx="0">
                  <c:v>Налог на доходы физических лиц</c:v>
                </c:pt>
                <c:pt idx="1">
                  <c:v>Акцизы по подакцизным товарам</c:v>
                </c:pt>
                <c:pt idx="2">
                  <c:v>Налог на имущество физических лиц</c:v>
                </c:pt>
                <c:pt idx="3">
                  <c:v>Земельный налог</c:v>
                </c:pt>
                <c:pt idx="4">
                  <c:v>Единый сельскохозяйственный налог</c:v>
                </c:pt>
                <c:pt idx="5">
                  <c:v>Государственная пошлина</c:v>
                </c:pt>
                <c:pt idx="6">
                  <c:v>Штрафные санкции, возмещение ущерба</c:v>
                </c:pt>
                <c:pt idx="7">
                  <c:v>Прочие неналоговые доходы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'на 01.03.2023год'!$C$26:$C$34</c15:sqref>
                  </c15:fullRef>
                </c:ext>
              </c:extLst>
              <c:f>('на 01.03.2023год'!$C$26:$C$31,'на 01.03.2023год'!$C$33:$C$34)</c:f>
              <c:numCache>
                <c:formatCode>0.0</c:formatCode>
                <c:ptCount val="8"/>
                <c:pt idx="0">
                  <c:v>-3.7</c:v>
                </c:pt>
                <c:pt idx="1">
                  <c:v>54.2</c:v>
                </c:pt>
                <c:pt idx="2">
                  <c:v>0.7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9-4EC1-A286-19D09C1B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643960"/>
        <c:axId val="172644352"/>
      </c:barChart>
      <c:catAx>
        <c:axId val="172643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4352"/>
        <c:crosses val="autoZero"/>
        <c:auto val="1"/>
        <c:lblAlgn val="ctr"/>
        <c:lblOffset val="100"/>
        <c:noMultiLvlLbl val="0"/>
      </c:catAx>
      <c:valAx>
        <c:axId val="17264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64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aseline="0"/>
              <a:t>БЕЗВОЗДМЕЗДНЫЕ ПЕРЕЧИСЛЕНИЯ на </a:t>
            </a:r>
            <a:r>
              <a:rPr lang="en-US" sz="1200" baseline="0"/>
              <a:t>01</a:t>
            </a:r>
            <a:r>
              <a:rPr lang="ru-RU" sz="1200" baseline="0"/>
              <a:t>.03.2023г.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 на 2022г.</c:v>
          </c:tx>
          <c:spPr>
            <a:solidFill>
              <a:srgbClr val="00B05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01.03.2023год'!$A$41:$A$43</c:f>
              <c:strCache>
                <c:ptCount val="3"/>
                <c:pt idx="0">
                  <c:v>Дотации</c:v>
                </c:pt>
                <c:pt idx="1">
                  <c:v>Субсидии</c:v>
                </c:pt>
                <c:pt idx="2">
                  <c:v>Субвенции</c:v>
                </c:pt>
              </c:strCache>
            </c:strRef>
          </c:cat>
          <c:val>
            <c:numRef>
              <c:f>'на 01.03.2023год'!$B$41:$B$43</c:f>
              <c:numCache>
                <c:formatCode>0.0</c:formatCode>
                <c:ptCount val="3"/>
                <c:pt idx="0">
                  <c:v>1747.2</c:v>
                </c:pt>
                <c:pt idx="1">
                  <c:v>0</c:v>
                </c:pt>
                <c:pt idx="2">
                  <c:v>192.6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E-4416-89B6-22D70A40996B}"/>
            </c:ext>
          </c:extLst>
        </c:ser>
        <c:ser>
          <c:idx val="1"/>
          <c:order val="1"/>
          <c:tx>
            <c:v>факт на 01.10.2022</c:v>
          </c:tx>
          <c:spPr>
            <a:solidFill>
              <a:srgbClr val="FFC00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01.03.2023год'!$A$41:$A$43</c:f>
              <c:strCache>
                <c:ptCount val="3"/>
                <c:pt idx="0">
                  <c:v>Дотации</c:v>
                </c:pt>
                <c:pt idx="1">
                  <c:v>Субсидии</c:v>
                </c:pt>
                <c:pt idx="2">
                  <c:v>Субвенции</c:v>
                </c:pt>
              </c:strCache>
            </c:strRef>
          </c:cat>
          <c:val>
            <c:numRef>
              <c:f>'на 01.03.2023год'!$C$41:$C$43</c:f>
              <c:numCache>
                <c:formatCode>0.0</c:formatCode>
                <c:ptCount val="3"/>
                <c:pt idx="0">
                  <c:v>291.2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E-4416-89B6-22D70A4099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88792"/>
        <c:axId val="174989184"/>
      </c:barChart>
      <c:catAx>
        <c:axId val="17498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989184"/>
        <c:crosses val="autoZero"/>
        <c:auto val="1"/>
        <c:lblAlgn val="ctr"/>
        <c:lblOffset val="100"/>
        <c:noMultiLvlLbl val="0"/>
      </c:catAx>
      <c:valAx>
        <c:axId val="17498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98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14287</xdr:rowOff>
    </xdr:from>
    <xdr:to>
      <xdr:col>13</xdr:col>
      <xdr:colOff>304800</xdr:colOff>
      <xdr:row>12</xdr:row>
      <xdr:rowOff>185737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14</xdr:row>
      <xdr:rowOff>0</xdr:rowOff>
    </xdr:from>
    <xdr:to>
      <xdr:col>17</xdr:col>
      <xdr:colOff>333374</xdr:colOff>
      <xdr:row>25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19049</xdr:colOff>
      <xdr:row>0</xdr:row>
      <xdr:rowOff>171450</xdr:rowOff>
    </xdr:from>
    <xdr:to>
      <xdr:col>22</xdr:col>
      <xdr:colOff>66674</xdr:colOff>
      <xdr:row>13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26</xdr:row>
      <xdr:rowOff>9524</xdr:rowOff>
    </xdr:from>
    <xdr:to>
      <xdr:col>18</xdr:col>
      <xdr:colOff>533400</xdr:colOff>
      <xdr:row>32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38100</xdr:colOff>
      <xdr:row>36</xdr:row>
      <xdr:rowOff>28575</xdr:rowOff>
    </xdr:from>
    <xdr:to>
      <xdr:col>14</xdr:col>
      <xdr:colOff>238125</xdr:colOff>
      <xdr:row>48</xdr:row>
      <xdr:rowOff>33337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topLeftCell="A4" workbookViewId="0">
      <selection activeCell="T21" sqref="T21"/>
    </sheetView>
  </sheetViews>
  <sheetFormatPr defaultRowHeight="15" x14ac:dyDescent="0.25"/>
  <cols>
    <col min="1" max="1" width="32.28515625" customWidth="1"/>
    <col min="2" max="2" width="14.42578125" customWidth="1"/>
    <col min="3" max="3" width="14.85546875" customWidth="1"/>
    <col min="4" max="4" width="19.140625" customWidth="1"/>
  </cols>
  <sheetData>
    <row r="2" spans="1:4" ht="21" x14ac:dyDescent="0.35">
      <c r="A2" s="13" t="s">
        <v>33</v>
      </c>
      <c r="B2" s="13"/>
      <c r="C2" s="13"/>
      <c r="D2" s="13"/>
    </row>
    <row r="3" spans="1:4" x14ac:dyDescent="0.25">
      <c r="D3" t="s">
        <v>8</v>
      </c>
    </row>
    <row r="4" spans="1:4" ht="29.25" customHeight="1" x14ac:dyDescent="0.25">
      <c r="A4" s="2" t="s">
        <v>0</v>
      </c>
      <c r="B4" s="2" t="s">
        <v>34</v>
      </c>
      <c r="C4" s="9" t="s">
        <v>35</v>
      </c>
      <c r="D4" s="2" t="s">
        <v>1</v>
      </c>
    </row>
    <row r="5" spans="1:4" ht="15.75" x14ac:dyDescent="0.25">
      <c r="A5" s="14" t="s">
        <v>2</v>
      </c>
      <c r="B5" s="15"/>
      <c r="C5" s="15"/>
      <c r="D5" s="16"/>
    </row>
    <row r="6" spans="1:4" x14ac:dyDescent="0.25">
      <c r="A6" s="1" t="s">
        <v>4</v>
      </c>
      <c r="B6" s="7">
        <v>1726.4</v>
      </c>
      <c r="C6" s="12">
        <v>52.1</v>
      </c>
      <c r="D6" s="5">
        <f>C6*100/B6</f>
        <v>3.017840593141798</v>
      </c>
    </row>
    <row r="7" spans="1:4" x14ac:dyDescent="0.25">
      <c r="A7" s="1" t="s">
        <v>5</v>
      </c>
      <c r="B7" s="7">
        <v>11351.1</v>
      </c>
      <c r="C7" s="12">
        <v>1801.2</v>
      </c>
      <c r="D7" s="5">
        <f t="shared" ref="D7:D8" si="0">C7*100/B7</f>
        <v>15.868065650025107</v>
      </c>
    </row>
    <row r="8" spans="1:4" x14ac:dyDescent="0.25">
      <c r="A8" s="3" t="s">
        <v>3</v>
      </c>
      <c r="B8" s="8">
        <f>B6+B7</f>
        <v>13077.5</v>
      </c>
      <c r="C8" s="11">
        <f>C6+C7</f>
        <v>1853.3</v>
      </c>
      <c r="D8" s="6">
        <f t="shared" si="0"/>
        <v>14.171668896960428</v>
      </c>
    </row>
    <row r="9" spans="1:4" ht="15.75" x14ac:dyDescent="0.25">
      <c r="A9" s="14" t="s">
        <v>6</v>
      </c>
      <c r="B9" s="15"/>
      <c r="C9" s="15"/>
      <c r="D9" s="16"/>
    </row>
    <row r="10" spans="1:4" x14ac:dyDescent="0.25">
      <c r="A10" s="1" t="s">
        <v>10</v>
      </c>
      <c r="B10" s="7">
        <v>7336.7</v>
      </c>
      <c r="C10" s="12">
        <v>1267.3</v>
      </c>
      <c r="D10" s="5">
        <f t="shared" ref="D10:D18" si="1">C10*100/B10</f>
        <v>17.273433560047433</v>
      </c>
    </row>
    <row r="11" spans="1:4" x14ac:dyDescent="0.25">
      <c r="A11" s="1" t="s">
        <v>11</v>
      </c>
      <c r="B11" s="7">
        <v>182.9</v>
      </c>
      <c r="C11" s="12">
        <v>14.5</v>
      </c>
      <c r="D11" s="5">
        <f t="shared" si="1"/>
        <v>7.9278294149808639</v>
      </c>
    </row>
    <row r="12" spans="1:4" ht="45" x14ac:dyDescent="0.25">
      <c r="A12" s="4" t="s">
        <v>12</v>
      </c>
      <c r="B12" s="7">
        <v>2340.6</v>
      </c>
      <c r="C12" s="12">
        <v>301.8</v>
      </c>
      <c r="D12" s="5">
        <f t="shared" si="1"/>
        <v>12.894129710330684</v>
      </c>
    </row>
    <row r="13" spans="1:4" x14ac:dyDescent="0.25">
      <c r="A13" s="1" t="s">
        <v>13</v>
      </c>
      <c r="B13" s="7">
        <v>631.79999999999995</v>
      </c>
      <c r="C13" s="12">
        <v>60.7</v>
      </c>
      <c r="D13" s="5">
        <f t="shared" si="1"/>
        <v>9.6074707185818298</v>
      </c>
    </row>
    <row r="14" spans="1:4" ht="30" x14ac:dyDescent="0.25">
      <c r="A14" s="4" t="s">
        <v>18</v>
      </c>
      <c r="B14" s="7">
        <v>2560.5</v>
      </c>
      <c r="C14" s="12">
        <v>426.5</v>
      </c>
      <c r="D14" s="5">
        <f t="shared" si="1"/>
        <v>16.656902948642845</v>
      </c>
    </row>
    <row r="15" spans="1:4" x14ac:dyDescent="0.25">
      <c r="A15" s="1" t="s">
        <v>14</v>
      </c>
      <c r="B15" s="7">
        <v>1</v>
      </c>
      <c r="C15" s="12">
        <v>1</v>
      </c>
      <c r="D15" s="5">
        <f t="shared" si="1"/>
        <v>100</v>
      </c>
    </row>
    <row r="16" spans="1:4" x14ac:dyDescent="0.25">
      <c r="A16" s="1" t="s">
        <v>15</v>
      </c>
      <c r="B16" s="7">
        <v>24</v>
      </c>
      <c r="C16" s="12">
        <v>4</v>
      </c>
      <c r="D16" s="5">
        <f t="shared" si="1"/>
        <v>16.666666666666668</v>
      </c>
    </row>
    <row r="17" spans="1:4" ht="30" x14ac:dyDescent="0.25">
      <c r="A17" s="4" t="s">
        <v>17</v>
      </c>
      <c r="B17" s="7"/>
      <c r="C17" s="12"/>
      <c r="D17" s="5">
        <v>0</v>
      </c>
    </row>
    <row r="18" spans="1:4" x14ac:dyDescent="0.25">
      <c r="A18" s="3" t="s">
        <v>7</v>
      </c>
      <c r="B18" s="8">
        <f>SUM(B10:B17)</f>
        <v>13077.499999999998</v>
      </c>
      <c r="C18" s="8">
        <f>SUM(C10:C17)</f>
        <v>2075.8000000000002</v>
      </c>
      <c r="D18" s="6">
        <f t="shared" si="1"/>
        <v>15.873064423628374</v>
      </c>
    </row>
    <row r="19" spans="1:4" ht="30" x14ac:dyDescent="0.25">
      <c r="A19" s="4" t="s">
        <v>9</v>
      </c>
      <c r="B19" s="7">
        <f>B8-B18</f>
        <v>0</v>
      </c>
      <c r="C19" s="12">
        <f>C8-C18</f>
        <v>-222.50000000000023</v>
      </c>
      <c r="D19" s="2" t="s">
        <v>16</v>
      </c>
    </row>
    <row r="22" spans="1:4" ht="21" x14ac:dyDescent="0.35">
      <c r="A22" s="13" t="s">
        <v>36</v>
      </c>
      <c r="B22" s="13"/>
      <c r="C22" s="13"/>
      <c r="D22" s="13"/>
    </row>
    <row r="23" spans="1:4" x14ac:dyDescent="0.25">
      <c r="D23" t="s">
        <v>8</v>
      </c>
    </row>
    <row r="24" spans="1:4" ht="30" x14ac:dyDescent="0.25">
      <c r="A24" s="2" t="s">
        <v>0</v>
      </c>
      <c r="B24" s="2" t="s">
        <v>34</v>
      </c>
      <c r="C24" s="9" t="s">
        <v>35</v>
      </c>
      <c r="D24" s="2" t="s">
        <v>1</v>
      </c>
    </row>
    <row r="25" spans="1:4" ht="15.75" x14ac:dyDescent="0.25">
      <c r="A25" s="14"/>
      <c r="B25" s="15"/>
      <c r="C25" s="15"/>
      <c r="D25" s="16"/>
    </row>
    <row r="26" spans="1:4" x14ac:dyDescent="0.25">
      <c r="A26" s="4" t="s">
        <v>19</v>
      </c>
      <c r="B26" s="5">
        <v>491</v>
      </c>
      <c r="C26" s="5">
        <v>-3.7</v>
      </c>
      <c r="D26" s="5">
        <f t="shared" ref="D26:D35" si="2">C26*100/B26</f>
        <v>-0.75356415478615069</v>
      </c>
    </row>
    <row r="27" spans="1:4" x14ac:dyDescent="0.25">
      <c r="A27" s="4" t="s">
        <v>20</v>
      </c>
      <c r="B27" s="5">
        <v>425.4</v>
      </c>
      <c r="C27" s="5">
        <v>54.2</v>
      </c>
      <c r="D27" s="5">
        <v>0</v>
      </c>
    </row>
    <row r="28" spans="1:4" ht="30" x14ac:dyDescent="0.25">
      <c r="A28" s="4" t="s">
        <v>37</v>
      </c>
      <c r="B28" s="5">
        <v>62</v>
      </c>
      <c r="C28" s="5">
        <v>0.7</v>
      </c>
      <c r="D28" s="5"/>
    </row>
    <row r="29" spans="1:4" x14ac:dyDescent="0.25">
      <c r="A29" s="4" t="s">
        <v>38</v>
      </c>
      <c r="B29" s="5">
        <v>745</v>
      </c>
      <c r="C29" s="5">
        <v>0.6</v>
      </c>
      <c r="D29" s="5"/>
    </row>
    <row r="30" spans="1:4" ht="30" x14ac:dyDescent="0.25">
      <c r="A30" s="4" t="s">
        <v>21</v>
      </c>
      <c r="B30" s="5">
        <v>0</v>
      </c>
      <c r="C30" s="5">
        <v>0</v>
      </c>
      <c r="D30" s="5"/>
    </row>
    <row r="31" spans="1:4" x14ac:dyDescent="0.25">
      <c r="A31" s="4" t="s">
        <v>22</v>
      </c>
      <c r="B31" s="5">
        <v>3</v>
      </c>
      <c r="C31" s="5">
        <v>0</v>
      </c>
      <c r="D31" s="5">
        <f t="shared" si="2"/>
        <v>0</v>
      </c>
    </row>
    <row r="32" spans="1:4" ht="60" x14ac:dyDescent="0.25">
      <c r="A32" s="4" t="s">
        <v>23</v>
      </c>
      <c r="B32" s="5"/>
      <c r="C32" s="5">
        <v>0.3</v>
      </c>
      <c r="D32" s="5"/>
    </row>
    <row r="33" spans="1:4" ht="30" x14ac:dyDescent="0.25">
      <c r="A33" s="4" t="s">
        <v>24</v>
      </c>
      <c r="B33" s="5"/>
      <c r="C33" s="5"/>
      <c r="D33" s="5"/>
    </row>
    <row r="34" spans="1:4" x14ac:dyDescent="0.25">
      <c r="A34" s="4" t="s">
        <v>25</v>
      </c>
      <c r="B34" s="5"/>
      <c r="C34" s="5"/>
      <c r="D34" s="5"/>
    </row>
    <row r="35" spans="1:4" ht="30" x14ac:dyDescent="0.25">
      <c r="A35" s="10" t="s">
        <v>26</v>
      </c>
      <c r="B35" s="6">
        <f>SUM(B26:B34)</f>
        <v>1726.4</v>
      </c>
      <c r="C35" s="6">
        <f>SUM(C26:C34)</f>
        <v>52.1</v>
      </c>
      <c r="D35" s="6">
        <f t="shared" si="2"/>
        <v>3.017840593141798</v>
      </c>
    </row>
    <row r="38" spans="1:4" ht="21" x14ac:dyDescent="0.35">
      <c r="A38" s="13" t="s">
        <v>39</v>
      </c>
      <c r="B38" s="13"/>
      <c r="C38" s="13"/>
      <c r="D38" s="13"/>
    </row>
    <row r="39" spans="1:4" x14ac:dyDescent="0.25">
      <c r="D39" t="s">
        <v>8</v>
      </c>
    </row>
    <row r="40" spans="1:4" ht="30" x14ac:dyDescent="0.25">
      <c r="A40" s="2" t="s">
        <v>0</v>
      </c>
      <c r="B40" s="2" t="s">
        <v>34</v>
      </c>
      <c r="C40" s="9" t="s">
        <v>35</v>
      </c>
      <c r="D40" s="2" t="s">
        <v>1</v>
      </c>
    </row>
    <row r="41" spans="1:4" x14ac:dyDescent="0.25">
      <c r="A41" s="4" t="s">
        <v>27</v>
      </c>
      <c r="B41" s="5">
        <v>1747.2</v>
      </c>
      <c r="C41" s="5">
        <v>291.2</v>
      </c>
      <c r="D41" s="5">
        <f t="shared" ref="D41:D46" si="3">C41*100/B41</f>
        <v>16.666666666666668</v>
      </c>
    </row>
    <row r="42" spans="1:4" x14ac:dyDescent="0.25">
      <c r="A42" s="4" t="s">
        <v>28</v>
      </c>
      <c r="B42" s="5">
        <v>0</v>
      </c>
      <c r="C42" s="5">
        <v>0</v>
      </c>
      <c r="D42" s="5">
        <v>0</v>
      </c>
    </row>
    <row r="43" spans="1:4" x14ac:dyDescent="0.25">
      <c r="A43" s="4" t="s">
        <v>29</v>
      </c>
      <c r="B43" s="5">
        <v>192.6</v>
      </c>
      <c r="C43" s="5">
        <v>16</v>
      </c>
      <c r="D43" s="5">
        <f t="shared" si="3"/>
        <v>8.3073727933541015</v>
      </c>
    </row>
    <row r="44" spans="1:4" ht="30" x14ac:dyDescent="0.25">
      <c r="A44" s="4" t="s">
        <v>31</v>
      </c>
      <c r="B44" s="5">
        <v>9411.2999999999993</v>
      </c>
      <c r="C44" s="5">
        <v>1494</v>
      </c>
      <c r="D44" s="5">
        <f t="shared" si="3"/>
        <v>15.874533805106628</v>
      </c>
    </row>
    <row r="45" spans="1:4" ht="30" x14ac:dyDescent="0.25">
      <c r="A45" s="4" t="s">
        <v>32</v>
      </c>
      <c r="B45" s="5">
        <v>0</v>
      </c>
      <c r="C45" s="5">
        <v>0</v>
      </c>
      <c r="D45" s="5"/>
    </row>
    <row r="46" spans="1:4" ht="30" x14ac:dyDescent="0.25">
      <c r="A46" s="10" t="s">
        <v>30</v>
      </c>
      <c r="B46" s="6">
        <f>SUM(B41:B45)</f>
        <v>11351.099999999999</v>
      </c>
      <c r="C46" s="6">
        <f>SUM(C41:C45)</f>
        <v>1801.2</v>
      </c>
      <c r="D46" s="6">
        <f t="shared" si="3"/>
        <v>15.868065650025109</v>
      </c>
    </row>
  </sheetData>
  <mergeCells count="6">
    <mergeCell ref="A38:D38"/>
    <mergeCell ref="A2:D2"/>
    <mergeCell ref="A5:D5"/>
    <mergeCell ref="A9:D9"/>
    <mergeCell ref="A22:D22"/>
    <mergeCell ref="A25:D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Бакланова</dc:creator>
  <cp:lastModifiedBy>User</cp:lastModifiedBy>
  <cp:lastPrinted>2023-03-13T03:31:59Z</cp:lastPrinted>
  <dcterms:created xsi:type="dcterms:W3CDTF">2014-11-27T06:59:34Z</dcterms:created>
  <dcterms:modified xsi:type="dcterms:W3CDTF">2023-03-13T06:25:52Z</dcterms:modified>
</cp:coreProperties>
</file>